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 АФИн - учет\2. Отчеты в Банк России\2. Точка входа 10 дней (РСС)\2023\для сайта\"/>
    </mc:Choice>
  </mc:AlternateContent>
  <xr:revisionPtr revIDLastSave="0" documentId="8_{669FB3FA-B9E7-4B2A-B4AE-AF1AD083C4E1}" xr6:coauthVersionLast="47" xr6:coauthVersionMax="47" xr10:uidLastSave="{00000000-0000-0000-0000-000000000000}"/>
  <bookViews>
    <workbookView xWindow="-120" yWindow="-120" windowWidth="29040" windowHeight="15840" xr2:uid="{B35F39E4-0D9A-4B0C-9BCE-83954A1A2540}"/>
  </bookViews>
  <sheets>
    <sheet name="Отчет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C47" i="1"/>
  <c r="C45" i="1"/>
  <c r="C24" i="1"/>
  <c r="C23" i="1"/>
  <c r="C43" i="1" s="1"/>
  <c r="C50" i="1" s="1"/>
</calcChain>
</file>

<file path=xl/sharedStrings.xml><?xml version="1.0" encoding="utf-8"?>
<sst xmlns="http://schemas.openxmlformats.org/spreadsheetml/2006/main" count="75" uniqueCount="72">
  <si>
    <t>Расчет собственных средств управляющей компании инвестиционных фондов, паевых инвестиционных фондов и негосударственных пенсионных фондов</t>
  </si>
  <si>
    <t>Код формы по ОКУД 0420514</t>
  </si>
  <si>
    <t>Месячная</t>
  </si>
  <si>
    <t>Раздел I. Параметры расчета собственных средств.</t>
  </si>
  <si>
    <t>Отчетная дата</t>
  </si>
  <si>
    <t>1</t>
  </si>
  <si>
    <t>2023.04.30</t>
  </si>
  <si>
    <t>Раздел II. Расчет собственных средств.</t>
  </si>
  <si>
    <t>Наименование показателя</t>
  </si>
  <si>
    <t>Код строки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</si>
  <si>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</si>
  <si>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</si>
  <si>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</si>
  <si>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</si>
  <si>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 xml:space="preserve">в том числе: на счетах в кредитных организациях 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</si>
  <si>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</si>
  <si>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</si>
  <si>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</si>
  <si>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</si>
  <si>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</si>
  <si>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 xml:space="preserve">в том числе: облигации – всего </t>
  </si>
  <si>
    <t>02.01</t>
  </si>
  <si>
    <t xml:space="preserve">в том числе: облигации российских хозяйственных обществ 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</si>
  <si>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</si>
  <si>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</si>
  <si>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</si>
  <si>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</si>
  <si>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</si>
  <si>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</si>
  <si>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</si>
  <si>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 xml:space="preserve">облигации иностранных коммерческих организаций </t>
  </si>
  <si>
    <t>02.01.05</t>
  </si>
  <si>
    <t xml:space="preserve">облигации иностранных государств </t>
  </si>
  <si>
    <t>02.01.06</t>
  </si>
  <si>
    <t xml:space="preserve">облигации международных финансовых организаций </t>
  </si>
  <si>
    <t>02.01.07</t>
  </si>
  <si>
    <t>акции – всего</t>
  </si>
  <si>
    <t>02.02</t>
  </si>
  <si>
    <t xml:space="preserve">в том числе: российских акционерных обществ </t>
  </si>
  <si>
    <t>02.02.01</t>
  </si>
  <si>
    <t>иностранных акционерных обществ</t>
  </si>
  <si>
    <t>02.02.02</t>
  </si>
  <si>
    <t>Ценные бумаги, не указанные в таблицах пунктов 2.1 и 2.2</t>
  </si>
  <si>
    <t>02.03</t>
  </si>
  <si>
    <t>в том числе: эмитентов - резидентов</t>
  </si>
  <si>
    <t>02.03.01</t>
  </si>
  <si>
    <t>эмитентов - нерезидентов</t>
  </si>
  <si>
    <t>02.03.02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</si>
  <si>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</si>
  <si>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</si>
  <si>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</si>
  <si>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</si>
  <si>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</si>
  <si>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</si>
  <si>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</si>
  <si>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</si>
  <si>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</si>
  <si>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Кредиторская задолженность (кредитор - физическое лицо)</t>
  </si>
  <si>
    <t>06.01</t>
  </si>
  <si>
    <t>Кредиторская задолженность (кредитор - юридическое лицо)</t>
  </si>
  <si>
    <t>06.02</t>
  </si>
  <si>
    <t>Обязательства, не указанные в таблицах пунктов 5.1 и 5.2</t>
  </si>
  <si>
    <t>06.03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</si>
  <si>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</si>
  <si>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</si>
  <si>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</si>
  <si>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</si>
  <si>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</si>
  <si>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</si>
  <si>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</si>
  <si>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Генеральный директор ООО "УК "АФИн"</t>
  </si>
  <si>
    <t>О.В. Мижиевская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</si>
</sst>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b/>
      <sz val="13.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horizontal="right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4" fontId="2" fillId="0" borderId="1" xfId="1" applyNumberFormat="1" applyFont="1" applyBorder="1" applyAlignment="1">
      <alignment horizontal="right" vertical="center" indent="2"/>
    </xf>
    <xf numFmtId="0" fontId="2" fillId="0" borderId="1" xfId="1" applyFont="1" applyBorder="1" applyAlignment="1">
      <alignment horizontal="left" vertical="center" wrapText="1" indent="4"/>
    </xf>
    <xf numFmtId="0" fontId="2" fillId="0" borderId="1" xfId="1" applyFont="1" applyBorder="1" applyAlignment="1">
      <alignment horizontal="left" vertical="center" wrapText="1" indent="8"/>
    </xf>
    <xf numFmtId="0" fontId="4" fillId="0" borderId="1" xfId="1" applyFont="1" applyBorder="1" applyAlignment="1">
      <alignment horizontal="left" vertical="center" wrapText="1"/>
    </xf>
    <xf numFmtId="4" fontId="4" fillId="0" borderId="1" xfId="1" applyNumberFormat="1" applyFont="1" applyBorder="1" applyAlignment="1">
      <alignment horizontal="right" vertical="center" indent="2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</cellXfs>
  <cellStyles count="2">
    <cellStyle name="Обычный" xfId="0" builtinId="0"/>
    <cellStyle name="Обычный_Лист1" xfId="1" xr:uid="{1CC18990-DF26-4CC9-B298-AAD70231D0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123825</xdr:rowOff>
    </xdr:from>
    <xdr:to>
      <xdr:col>0</xdr:col>
      <xdr:colOff>2135505</xdr:colOff>
      <xdr:row>3</xdr:row>
      <xdr:rowOff>403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3E5F9F8-F740-4B3E-8395-5F378AA3C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23825"/>
          <a:ext cx="1821180" cy="448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.%20&#1040;&#1060;&#1048;&#1085;%20-%20&#1091;&#1095;&#1077;&#1090;\2.%20&#1054;&#1090;&#1095;&#1077;&#1090;&#1099;%20&#1074;%20&#1041;&#1072;&#1085;&#1082;%20&#1056;&#1086;&#1089;&#1089;&#1080;&#1080;\2.%20&#1058;&#1086;&#1095;&#1082;&#1072;%20&#1074;&#1093;&#1086;&#1076;&#1072;%2010%20&#1076;&#1085;&#1077;&#1081;%20(&#1056;&#1057;&#1057;)\2023\04.%20&#1040;&#1087;&#1088;&#1077;&#1083;&#1100;%202023\&#1040;&#1060;&#1048;&#1085;%20-%20&#1056;&#1057;&#1057;%20&#1059;&#1050;%20&#1079;&#1072;%20&#1072;&#1087;&#1088;&#1077;&#1083;&#1100;%202023.xlsx" TargetMode="External"/><Relationship Id="rId1" Type="http://schemas.openxmlformats.org/officeDocument/2006/relationships/externalLinkPath" Target="/1.%20&#1040;&#1060;&#1048;&#1085;%20-%20&#1091;&#1095;&#1077;&#1090;/2.%20&#1054;&#1090;&#1095;&#1077;&#1090;&#1099;%20&#1074;%20&#1041;&#1072;&#1085;&#1082;%20&#1056;&#1086;&#1089;&#1089;&#1080;&#1080;/2.%20&#1058;&#1086;&#1095;&#1082;&#1072;%20&#1074;&#1093;&#1086;&#1076;&#1072;%2010%20&#1076;&#1085;&#1077;&#1081;%20(&#1056;&#1057;&#1057;)/2023/04.%20&#1040;&#1087;&#1088;&#1077;&#1083;&#1100;%202023/&#1040;&#1060;&#1048;&#1085;%20-%20&#1056;&#1057;&#1057;%20&#1059;&#1050;%20&#1079;&#1072;%20&#1072;&#1087;&#1088;&#1077;&#1083;&#110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Отчет"/>
      <sheetName val="Расшифровка"/>
      <sheetName val="ОСВ ОСБУ"/>
      <sheetName val="ОСВ - РСБУ"/>
      <sheetName val="Обесценение"/>
      <sheetName val="Акт сверки СЧА"/>
      <sheetName val="Условия для расчета"/>
      <sheetName val="Порядок заполнения"/>
    </sheetNames>
    <sheetDataSet>
      <sheetData sheetId="0"/>
      <sheetData sheetId="1"/>
      <sheetData sheetId="2">
        <row r="125">
          <cell r="G125">
            <v>40110281.57</v>
          </cell>
        </row>
        <row r="176">
          <cell r="H176">
            <v>4616363.2699999996</v>
          </cell>
        </row>
        <row r="231">
          <cell r="H231">
            <v>400000</v>
          </cell>
        </row>
        <row r="269">
          <cell r="H269">
            <v>73242</v>
          </cell>
        </row>
        <row r="287">
          <cell r="H287">
            <v>708996.12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0B385-65AC-4371-9465-3AAEB1E71A70}">
  <sheetPr>
    <pageSetUpPr fitToPage="1"/>
  </sheetPr>
  <dimension ref="A4:E58"/>
  <sheetViews>
    <sheetView tabSelected="1" topLeftCell="A46" workbookViewId="0">
      <selection activeCell="H15" sqref="H15"/>
    </sheetView>
  </sheetViews>
  <sheetFormatPr defaultRowHeight="15" outlineLevelRow="1" x14ac:dyDescent="0.25"/>
  <cols>
    <col min="1" max="1" width="61.5703125" customWidth="1"/>
    <col min="2" max="2" width="16.28515625" customWidth="1"/>
    <col min="3" max="3" width="22.85546875" customWidth="1"/>
  </cols>
  <sheetData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ht="51.75" customHeight="1" x14ac:dyDescent="0.25">
      <c r="A7" s="2" t="s">
        <v>0</v>
      </c>
      <c r="B7" s="2"/>
      <c r="C7" s="2"/>
      <c r="D7" s="3"/>
      <c r="E7" s="3"/>
    </row>
    <row r="8" spans="1:5" x14ac:dyDescent="0.25">
      <c r="A8" s="1"/>
      <c r="B8" s="1"/>
      <c r="C8" s="1"/>
      <c r="D8" s="1"/>
      <c r="E8" s="1"/>
    </row>
    <row r="9" spans="1:5" x14ac:dyDescent="0.25">
      <c r="A9" s="1"/>
      <c r="B9" s="1"/>
      <c r="C9" s="4" t="s">
        <v>1</v>
      </c>
      <c r="D9" s="1"/>
      <c r="E9" s="1"/>
    </row>
    <row r="10" spans="1:5" x14ac:dyDescent="0.25">
      <c r="A10" s="1"/>
      <c r="B10" s="1"/>
      <c r="C10" s="4" t="s">
        <v>2</v>
      </c>
      <c r="D10" s="1"/>
      <c r="E10" s="1"/>
    </row>
    <row r="11" spans="1:5" x14ac:dyDescent="0.25">
      <c r="A11" s="1"/>
      <c r="B11" s="1"/>
      <c r="D11" s="1"/>
      <c r="E11" s="1"/>
    </row>
    <row r="12" spans="1:5" ht="15" customHeight="1" x14ac:dyDescent="0.25">
      <c r="A12" s="3" t="s">
        <v>3</v>
      </c>
      <c r="B12" s="3"/>
      <c r="C12" s="3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x14ac:dyDescent="0.25">
      <c r="A14" s="5" t="s">
        <v>4</v>
      </c>
      <c r="B14" s="1"/>
      <c r="D14" s="1"/>
      <c r="E14" s="1"/>
    </row>
    <row r="15" spans="1:5" x14ac:dyDescent="0.25">
      <c r="A15" s="6" t="s">
        <v>5</v>
      </c>
      <c r="B15" s="1"/>
      <c r="D15" s="1"/>
      <c r="E15" s="1"/>
    </row>
    <row r="16" spans="1:5" x14ac:dyDescent="0.25">
      <c r="A16" s="7" t="s">
        <v>6</v>
      </c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ht="15" customHeight="1" x14ac:dyDescent="0.25">
      <c r="A18" s="3" t="s">
        <v>7</v>
      </c>
      <c r="B18" s="3"/>
      <c r="C18" s="3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ht="52.5" customHeight="1" x14ac:dyDescent="0.25">
      <c r="A20" s="5" t="s">
        <v>8</v>
      </c>
      <c r="B20" s="5" t="s">
        <v>9</v>
      </c>
      <c r="C20" s="5" t="s">
        <v>10</v>
      </c>
      <c r="D20" s="1"/>
      <c r="E20" s="1"/>
    </row>
    <row r="21" spans="1:5" x14ac:dyDescent="0.25">
      <c r="A21" s="6"/>
      <c r="B21" s="6"/>
      <c r="C21" s="6" t="s">
        <v>5</v>
      </c>
      <c r="D21" s="1"/>
      <c r="E21" s="1"/>
    </row>
    <row r="22" spans="1:5" x14ac:dyDescent="0.25">
      <c r="A22" s="8" t="s">
        <v>11</v>
      </c>
      <c r="B22" s="8"/>
      <c r="C22" s="8"/>
      <c r="D22" s="1"/>
      <c r="E22" s="1"/>
    </row>
    <row r="23" spans="1:5" ht="18" customHeight="1" x14ac:dyDescent="0.25">
      <c r="A23" s="9" t="s">
        <v>12</v>
      </c>
      <c r="B23" s="6" t="s">
        <v>13</v>
      </c>
      <c r="C23" s="10">
        <f>C24+C25</f>
        <v>40110281.57</v>
      </c>
      <c r="D23" s="1"/>
      <c r="E23" s="1"/>
    </row>
    <row r="24" spans="1:5" ht="18" customHeight="1" x14ac:dyDescent="0.25">
      <c r="A24" s="11" t="s">
        <v>14</v>
      </c>
      <c r="B24" s="6" t="s">
        <v>15</v>
      </c>
      <c r="C24" s="10">
        <f>'[1]ОСВ ОСБУ'!G125</f>
        <v>40110281.57</v>
      </c>
      <c r="D24" s="1"/>
      <c r="E24" s="1"/>
    </row>
    <row r="25" spans="1:5" hidden="1" outlineLevel="1" x14ac:dyDescent="0.25">
      <c r="A25" s="11" t="s">
        <v>16</v>
      </c>
      <c r="B25" s="6" t="s">
        <v>17</v>
      </c>
      <c r="C25" s="10">
        <v>0</v>
      </c>
      <c r="D25" s="1"/>
      <c r="E25" s="1"/>
    </row>
    <row r="26" spans="1:5" hidden="1" outlineLevel="1" x14ac:dyDescent="0.25">
      <c r="A26" s="9" t="s">
        <v>18</v>
      </c>
      <c r="B26" s="6" t="s">
        <v>19</v>
      </c>
      <c r="C26" s="10">
        <v>0</v>
      </c>
      <c r="D26" s="1"/>
      <c r="E26" s="1"/>
    </row>
    <row r="27" spans="1:5" hidden="1" outlineLevel="1" x14ac:dyDescent="0.25">
      <c r="A27" s="11" t="s">
        <v>20</v>
      </c>
      <c r="B27" s="6" t="s">
        <v>21</v>
      </c>
      <c r="C27" s="10">
        <v>0</v>
      </c>
      <c r="D27" s="1"/>
      <c r="E27" s="1"/>
    </row>
    <row r="28" spans="1:5" ht="30" hidden="1" outlineLevel="1" x14ac:dyDescent="0.25">
      <c r="A28" s="12" t="s">
        <v>22</v>
      </c>
      <c r="B28" s="6" t="s">
        <v>23</v>
      </c>
      <c r="C28" s="10">
        <v>0</v>
      </c>
      <c r="D28" s="1"/>
      <c r="E28" s="1"/>
    </row>
    <row r="29" spans="1:5" ht="30" hidden="1" outlineLevel="1" x14ac:dyDescent="0.25">
      <c r="A29" s="12" t="s">
        <v>24</v>
      </c>
      <c r="B29" s="6" t="s">
        <v>25</v>
      </c>
      <c r="C29" s="10">
        <v>0</v>
      </c>
      <c r="D29" s="1"/>
      <c r="E29" s="1"/>
    </row>
    <row r="30" spans="1:5" ht="30" hidden="1" outlineLevel="1" x14ac:dyDescent="0.25">
      <c r="A30" s="12" t="s">
        <v>26</v>
      </c>
      <c r="B30" s="6" t="s">
        <v>27</v>
      </c>
      <c r="C30" s="10">
        <v>0</v>
      </c>
      <c r="D30" s="1"/>
      <c r="E30" s="1"/>
    </row>
    <row r="31" spans="1:5" hidden="1" outlineLevel="1" x14ac:dyDescent="0.25">
      <c r="A31" s="12" t="s">
        <v>28</v>
      </c>
      <c r="B31" s="6" t="s">
        <v>29</v>
      </c>
      <c r="C31" s="10">
        <v>0</v>
      </c>
      <c r="D31" s="1"/>
      <c r="E31" s="1"/>
    </row>
    <row r="32" spans="1:5" hidden="1" outlineLevel="1" x14ac:dyDescent="0.25">
      <c r="A32" s="12" t="s">
        <v>30</v>
      </c>
      <c r="B32" s="6" t="s">
        <v>31</v>
      </c>
      <c r="C32" s="10">
        <v>0</v>
      </c>
      <c r="D32" s="1"/>
      <c r="E32" s="1"/>
    </row>
    <row r="33" spans="1:5" hidden="1" outlineLevel="1" x14ac:dyDescent="0.25">
      <c r="A33" s="12" t="s">
        <v>32</v>
      </c>
      <c r="B33" s="6" t="s">
        <v>33</v>
      </c>
      <c r="C33" s="10">
        <v>0</v>
      </c>
      <c r="D33" s="1"/>
      <c r="E33" s="1"/>
    </row>
    <row r="34" spans="1:5" ht="30" hidden="1" outlineLevel="1" x14ac:dyDescent="0.25">
      <c r="A34" s="12" t="s">
        <v>34</v>
      </c>
      <c r="B34" s="6" t="s">
        <v>35</v>
      </c>
      <c r="C34" s="10">
        <v>0</v>
      </c>
      <c r="D34" s="1"/>
      <c r="E34" s="1"/>
    </row>
    <row r="35" spans="1:5" hidden="1" outlineLevel="1" x14ac:dyDescent="0.25">
      <c r="A35" s="11" t="s">
        <v>36</v>
      </c>
      <c r="B35" s="6" t="s">
        <v>37</v>
      </c>
      <c r="C35" s="10">
        <v>0</v>
      </c>
      <c r="D35" s="1"/>
      <c r="E35" s="1"/>
    </row>
    <row r="36" spans="1:5" hidden="1" outlineLevel="1" x14ac:dyDescent="0.25">
      <c r="A36" s="12" t="s">
        <v>38</v>
      </c>
      <c r="B36" s="6" t="s">
        <v>39</v>
      </c>
      <c r="C36" s="10">
        <v>0</v>
      </c>
      <c r="D36" s="1"/>
      <c r="E36" s="1"/>
    </row>
    <row r="37" spans="1:5" hidden="1" outlineLevel="1" x14ac:dyDescent="0.25">
      <c r="A37" s="12" t="s">
        <v>40</v>
      </c>
      <c r="B37" s="6" t="s">
        <v>41</v>
      </c>
      <c r="C37" s="10">
        <v>0</v>
      </c>
      <c r="D37" s="1"/>
      <c r="E37" s="1"/>
    </row>
    <row r="38" spans="1:5" hidden="1" outlineLevel="1" x14ac:dyDescent="0.25">
      <c r="A38" s="11" t="s">
        <v>42</v>
      </c>
      <c r="B38" s="6" t="s">
        <v>43</v>
      </c>
      <c r="C38" s="10">
        <v>0</v>
      </c>
      <c r="D38" s="1"/>
      <c r="E38" s="1"/>
    </row>
    <row r="39" spans="1:5" hidden="1" outlineLevel="1" x14ac:dyDescent="0.25">
      <c r="A39" s="12" t="s">
        <v>44</v>
      </c>
      <c r="B39" s="6" t="s">
        <v>45</v>
      </c>
      <c r="C39" s="10">
        <v>0</v>
      </c>
      <c r="D39" s="1"/>
      <c r="E39" s="1"/>
    </row>
    <row r="40" spans="1:5" hidden="1" outlineLevel="1" x14ac:dyDescent="0.25">
      <c r="A40" s="12" t="s">
        <v>46</v>
      </c>
      <c r="B40" s="6" t="s">
        <v>47</v>
      </c>
      <c r="C40" s="10">
        <v>0</v>
      </c>
      <c r="D40" s="1"/>
      <c r="E40" s="1"/>
    </row>
    <row r="41" spans="1:5" ht="30" hidden="1" outlineLevel="1" x14ac:dyDescent="0.25">
      <c r="A41" s="9" t="s">
        <v>48</v>
      </c>
      <c r="B41" s="6" t="s">
        <v>49</v>
      </c>
      <c r="C41" s="10">
        <v>0</v>
      </c>
      <c r="D41" s="1"/>
      <c r="E41" s="1"/>
    </row>
    <row r="42" spans="1:5" hidden="1" outlineLevel="1" x14ac:dyDescent="0.25">
      <c r="A42" s="9" t="s">
        <v>50</v>
      </c>
      <c r="B42" s="6" t="s">
        <v>51</v>
      </c>
      <c r="C42" s="10">
        <v>0</v>
      </c>
      <c r="D42" s="1"/>
      <c r="E42" s="1"/>
    </row>
    <row r="43" spans="1:5" ht="19.5" customHeight="1" collapsed="1" x14ac:dyDescent="0.25">
      <c r="A43" s="13" t="s">
        <v>52</v>
      </c>
      <c r="B43" s="6" t="s">
        <v>53</v>
      </c>
      <c r="C43" s="14">
        <f>C23</f>
        <v>40110281.57</v>
      </c>
      <c r="D43" s="1"/>
      <c r="E43" s="1"/>
    </row>
    <row r="44" spans="1:5" x14ac:dyDescent="0.25">
      <c r="A44" s="8" t="s">
        <v>54</v>
      </c>
      <c r="B44" s="8"/>
      <c r="C44" s="8"/>
      <c r="D44" s="1"/>
      <c r="E44" s="1"/>
    </row>
    <row r="45" spans="1:5" ht="19.5" customHeight="1" x14ac:dyDescent="0.25">
      <c r="A45" s="13" t="s">
        <v>55</v>
      </c>
      <c r="B45" s="6" t="s">
        <v>56</v>
      </c>
      <c r="C45" s="14">
        <f>SUM(C46:C48)</f>
        <v>5798601.3899999997</v>
      </c>
      <c r="D45" s="1"/>
      <c r="E45" s="1"/>
    </row>
    <row r="46" spans="1:5" ht="18" customHeight="1" x14ac:dyDescent="0.25">
      <c r="A46" s="9" t="s">
        <v>57</v>
      </c>
      <c r="B46" s="6" t="s">
        <v>58</v>
      </c>
      <c r="C46" s="10">
        <v>0</v>
      </c>
      <c r="D46" s="1"/>
      <c r="E46" s="1"/>
    </row>
    <row r="47" spans="1:5" ht="18" customHeight="1" x14ac:dyDescent="0.25">
      <c r="A47" s="9" t="s">
        <v>59</v>
      </c>
      <c r="B47" s="6" t="s">
        <v>60</v>
      </c>
      <c r="C47" s="10">
        <f>'[1]ОСВ ОСБУ'!H231</f>
        <v>400000</v>
      </c>
      <c r="D47" s="1"/>
      <c r="E47" s="1"/>
    </row>
    <row r="48" spans="1:5" ht="18" customHeight="1" x14ac:dyDescent="0.25">
      <c r="A48" s="9" t="s">
        <v>61</v>
      </c>
      <c r="B48" s="6" t="s">
        <v>62</v>
      </c>
      <c r="C48" s="10">
        <f>'[1]ОСВ ОСБУ'!H176+'[1]ОСВ ОСБУ'!H269+'[1]ОСВ ОСБУ'!H287</f>
        <v>5398601.3899999997</v>
      </c>
      <c r="D48" s="1"/>
      <c r="E48" s="1"/>
    </row>
    <row r="49" spans="1:5" x14ac:dyDescent="0.25">
      <c r="A49" s="8" t="s">
        <v>63</v>
      </c>
      <c r="B49" s="8"/>
      <c r="C49" s="8"/>
      <c r="D49" s="1"/>
      <c r="E49" s="1"/>
    </row>
    <row r="50" spans="1:5" ht="19.5" customHeight="1" x14ac:dyDescent="0.25">
      <c r="A50" s="13" t="s">
        <v>63</v>
      </c>
      <c r="B50" s="6" t="s">
        <v>64</v>
      </c>
      <c r="C50" s="14">
        <f>C43-C45</f>
        <v>34311680.18</v>
      </c>
      <c r="D50" s="1"/>
      <c r="E50" s="1"/>
    </row>
    <row r="51" spans="1:5" x14ac:dyDescent="0.25">
      <c r="A51" s="8" t="s">
        <v>65</v>
      </c>
      <c r="B51" s="8"/>
      <c r="C51" s="8"/>
      <c r="D51" s="1"/>
      <c r="E51" s="1"/>
    </row>
    <row r="52" spans="1:5" ht="19.5" customHeight="1" x14ac:dyDescent="0.25">
      <c r="A52" s="13" t="s">
        <v>65</v>
      </c>
      <c r="B52" s="6" t="s">
        <v>66</v>
      </c>
      <c r="C52" s="14">
        <v>20000000</v>
      </c>
      <c r="D52" s="1"/>
      <c r="E52" s="1"/>
    </row>
    <row r="53" spans="1:5" ht="48.75" customHeight="1" x14ac:dyDescent="0.25">
      <c r="A53" s="13" t="s">
        <v>67</v>
      </c>
      <c r="B53" s="6" t="s">
        <v>68</v>
      </c>
      <c r="C53" s="14" t="s">
        <v>69</v>
      </c>
      <c r="D53" s="1"/>
      <c r="E53" s="1"/>
    </row>
    <row r="58" spans="1:5" x14ac:dyDescent="0.25">
      <c r="A58" s="15" t="s">
        <v>70</v>
      </c>
      <c r="B58" s="16"/>
      <c r="C58" s="17" t="s">
        <v>71</v>
      </c>
    </row>
  </sheetData>
  <mergeCells count="5">
    <mergeCell ref="A7:C7"/>
    <mergeCell ref="A22:C22"/>
    <mergeCell ref="A44:C44"/>
    <mergeCell ref="A49:C49"/>
    <mergeCell ref="A51:C51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Стеганцов</dc:creator>
  <cp:lastModifiedBy>Алексей Стеганцов</cp:lastModifiedBy>
  <dcterms:created xsi:type="dcterms:W3CDTF">2023-05-26T07:43:52Z</dcterms:created>
  <dcterms:modified xsi:type="dcterms:W3CDTF">2023-05-26T07:44:12Z</dcterms:modified>
</cp:coreProperties>
</file>